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6004DF3E-758D-433C-B388-502091BF1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T68" i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9" i="1"/>
  <c r="D10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<sst xmlns="http://schemas.openxmlformats.org/spreadsheetml/2006/main" count="318" uniqueCount="220">
  <si>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</si>
  <si>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</si>
  <si>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</si>
  <si>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</si>
  <si>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</si>
  <si>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</si>
  <si>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</si>
  <si>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</si>
  <si>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</si>
  <si>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</si>
  <si>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</si>
  <si>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</si>
  <si>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</si>
  <si>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</si>
  <si>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</si>
  <si>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</si>
  <si>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</si>
  <si>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</si>
  <si>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</si>
  <si>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</si>
  <si>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</si>
  <si>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</si>
  <si>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</si>
  <si>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</si>
  <si>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</si>
  <si>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</si>
  <si>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</si>
  <si>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</si>
  <si>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</si>
  <si>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</si>
  <si>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</si>
  <si>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</si>
  <si>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</si>
  <si>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</si>
  <si>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</si>
  <si>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</si>
  <si>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</si>
  <si>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</si>
  <si>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</si>
  <si>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</si>
  <si>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</si>
  <si>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</si>
  <si>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</si>
  <si>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</si>
  <si>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</si>
  <si>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</si>
  <si>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</si>
  <si>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</si>
  <si>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</si>
  <si>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</si>
  <si>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</si>
  <si>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</si>
  <si>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</si>
  <si>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</si>
  <si>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</si>
  <si>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</si>
  <si>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</si>
  <si>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</si>
  <si>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</si>
  <si>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</si>
  <si>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</si>
  <si>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</si>
  <si>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</si>
  <si>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</si>
  <si>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</si>
  <si>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</si>
  <si>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</si>
  <si>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</si>
  <si>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</si>
  <si>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</si>
  <si>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</si>
  <si>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</si>
  <si>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</si>
  <si>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</si>
  <si>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</si>
  <si>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</si>
  <si>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</si>
  <si>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</si>
  <si>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</si>
  <si>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</si>
  <si>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</si>
  <si>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</si>
  <si>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</si>
  <si>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</si>
  <si>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</si>
  <si>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</si>
  <si>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</si>
  <si>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</si>
  <si>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</si>
  <si>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</si>
  <si>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</si>
  <si>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</si>
  <si>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</si>
  <si>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</si>
  <si>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</si>
  <si>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</si>
  <si>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</si>
  <si>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</si>
  <si>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</si>
  <si>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</si>
  <si>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</si>
  <si>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</si>
  <si>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</si>
  <si>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</si>
  <si>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</si>
  <si>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</si>
  <si>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</si>
  <si>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</si>
  <si>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</si>
  <si>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</si>
  <si>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</si>
  <si>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</si>
  <si>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</si>
  <si>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</si>
  <si>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</si>
  <si>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</si>
  <si>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</si>
  <si>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</si>
  <si>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</si>
  <si>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</si>
  <si>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</si>
  <si>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</si>
  <si>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</si>
  <si>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</si>
  <si>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</si>
  <si>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</si>
  <si>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</si>
  <si>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</si>
  <si>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</si>
  <si>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</si>
  <si>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</si>
  <si>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</si>
  <si>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</si>
  <si>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</si>
  <si>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</si>
  <si>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</si>
  <si>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</si>
  <si>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</si>
  <si>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</si>
  <si>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</si>
  <si>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</si>
  <si>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</si>
  <si>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</si>
  <si>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</si>
  <si>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</si>
  <si>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</si>
  <si>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</si>
  <si>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</si>
  <si>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</si>
  <si>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</si>
  <si>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</si>
  <si>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</si>
  <si>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</si>
  <si>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</si>
  <si>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</si>
  <si>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</si>
  <si>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</si>
  <si>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</si>
  <si>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</si>
  <si>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</si>
  <si>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</si>
  <si>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</si>
  <si>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</si>
  <si>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</si>
  <si>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</si>
  <si>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</si>
  <si>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</si>
  <si>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</si>
  <si>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</si>
  <si>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</si>
  <si>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</si>
  <si>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</si>
  <si>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</si>
  <si>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</si>
  <si>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</si>
  <si>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</si>
  <si>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</si>
  <si>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</si>
  <si>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</si>
  <si>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</si>
  <si>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</si>
  <si>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</si>
  <si>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</si>
  <si>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</si>
  <si>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</si>
  <si>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</si>
  <si>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</si>
  <si>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</si>
  <si>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</si>
  <si>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</si>
  <si>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</si>
  <si>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</si>
  <si>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</si>
  <si>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</si>
  <si>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</si>
  <si>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</si>
  <si>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</si>
  <si>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</si>
  <si>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</si>
  <si>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</si>
  <si>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</si>
  <si>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</si>
  <si>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</si>
  <si>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</si>
  <si>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</si>
  <si>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</si>
  <si>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</si>
  <si>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</si>
  <si>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</si>
  <si>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</si>
  <si>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</si>
  <si>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</si>
  <si>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8月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</si>
  <si>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rgb="FF0070C0"/>
        <rFont val="ＭＳ Ｐゴシック"/>
        <family val="3"/>
        <charset val="128"/>
      </rPr>
      <t>配布日➡毎週月～金曜日</t>
    </r>
    <r>
      <rPr>
        <b/>
        <sz val="16"/>
        <color rgb="FF007BB8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※8月は月曜スタート 　</t>
    </r>
    <r>
      <rPr>
        <b/>
        <sz val="16"/>
        <color indexed="30"/>
        <rFont val="ＭＳ Ｐゴシック"/>
        <family val="3"/>
        <charset val="128"/>
      </rPr>
      <t xml:space="preserve">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 xml:space="preserve">①8/4～8  </t>
    </r>
    <r>
      <rPr>
        <b/>
        <sz val="12"/>
        <color rgb="FFED0000"/>
        <rFont val="ＭＳ Ｐゴシック"/>
        <family val="3"/>
        <charset val="128"/>
      </rPr>
      <t>②8/11～15休業</t>
    </r>
    <r>
      <rPr>
        <b/>
        <sz val="12"/>
        <rFont val="ＭＳ Ｐゴシック"/>
        <family val="3"/>
        <charset val="128"/>
      </rPr>
      <t>　③8/18～22 ④8/25～29　 　</t>
    </r>
    <rPh sb="114" eb="116">
      <t>キュウギョウ</t>
    </rPh>
    <phoneticPr fontId="4"/>
  </si>
  <si>
    <t>安曇川駅周辺 配布中止いたしました</t>
    <rPh sb="0" eb="3">
      <t>アドガワ</t>
    </rPh>
    <rPh sb="3" eb="6">
      <t>エキシュウヘン</t>
    </rPh>
    <rPh sb="7" eb="9">
      <t>ハイフ</t>
    </rPh>
    <rPh sb="9" eb="11">
      <t>チュウシ</t>
    </rPh>
    <phoneticPr fontId="4"/>
  </si>
  <si>
    <t>岡・目川・川辺</t>
    <rPh sb="0" eb="1">
      <t>オカ</t>
    </rPh>
    <rPh sb="2" eb="3">
      <t>メ</t>
    </rPh>
    <rPh sb="3" eb="4">
      <t>ガワ</t>
    </rPh>
    <rPh sb="5" eb="7">
      <t>カワズラ</t>
    </rPh>
    <phoneticPr fontId="4"/>
  </si>
  <si>
    <t>高野・出庭・辻・林</t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phoneticPr fontId="4"/>
  </si>
  <si>
    <t>御園・荒張ルモンタウン</t>
    <rPh sb="0" eb="2">
      <t>ミソノ</t>
    </rPh>
    <phoneticPr fontId="4"/>
  </si>
  <si>
    <t>妙法寺・中小路・沖野</t>
    <rPh sb="0" eb="3">
      <t>ミョウホウジ</t>
    </rPh>
    <rPh sb="4" eb="7">
      <t>ナコウジ</t>
    </rPh>
    <rPh sb="8" eb="10">
      <t>オキノ</t>
    </rPh>
    <phoneticPr fontId="4"/>
  </si>
  <si>
    <t>聖徳・緑・中野・布引台</t>
    <rPh sb="0" eb="2">
      <t>ショウトク</t>
    </rPh>
    <rPh sb="3" eb="4">
      <t>ミドリ</t>
    </rPh>
    <rPh sb="5" eb="7">
      <t>ナカノ</t>
    </rPh>
    <rPh sb="8" eb="11">
      <t>ヌノビキダイ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</si>
</sst>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BB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sz val="12"/>
      <color rgb="FFED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177" fontId="23" fillId="0" borderId="96" xfId="0" applyNumberFormat="1" applyFont="1" applyBorder="1" applyAlignment="1">
      <alignment horizontal="center" shrinkToFit="1"/>
    </xf>
    <xf numFmtId="0" fontId="23" fillId="0" borderId="90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176" fontId="23" fillId="0" borderId="66" xfId="0" applyNumberFormat="1" applyFont="1" applyBorder="1">
      <alignment vertical="center"/>
    </xf>
    <xf numFmtId="176" fontId="23" fillId="0" borderId="86" xfId="0" applyNumberFormat="1" applyFont="1" applyBorder="1">
      <alignment vertical="center"/>
    </xf>
    <xf numFmtId="176" fontId="23" fillId="0" borderId="70" xfId="0" applyNumberFormat="1" applyFont="1" applyBorder="1" applyAlignment="1">
      <alignment shrinkToFit="1"/>
    </xf>
    <xf numFmtId="176" fontId="23" fillId="0" borderId="70" xfId="0" applyNumberFormat="1" applyFont="1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23" fillId="0" borderId="88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61" zoomScale="98" zoomScaleNormal="98" zoomScaleSheetLayoutView="100" workbookViewId="0">
      <selection activeCell="Q83" sqref="Q83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63" t="s">
        <v>212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R1" s="458" t="s">
        <v>208</v>
      </c>
      <c r="S1" s="458"/>
      <c r="T1" s="458"/>
      <c r="U1" s="458"/>
      <c r="V1" s="458"/>
      <c r="W1" s="458"/>
      <c r="X1" s="458"/>
      <c r="Y1" s="458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446" t="s">
        <v>213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8"/>
      <c r="N2" s="1"/>
      <c r="P2" s="61"/>
    </row>
    <row r="3" spans="1:34" ht="13.35" customHeight="1" x14ac:dyDescent="0.15">
      <c r="A3" s="449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1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179</v>
      </c>
      <c r="V3" s="73" t="s">
        <v>174</v>
      </c>
      <c r="W3" s="73" t="s">
        <v>176</v>
      </c>
      <c r="X3" s="73" t="s">
        <v>183</v>
      </c>
      <c r="Y3" s="73" t="s">
        <v>185</v>
      </c>
    </row>
    <row r="4" spans="1:34" ht="13.35" customHeight="1" x14ac:dyDescent="0.15">
      <c r="A4" s="449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N4" s="464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412"/>
      <c r="W4" s="348"/>
      <c r="X4" s="348"/>
      <c r="Y4" s="412"/>
    </row>
    <row r="5" spans="1:34" ht="13.35" customHeight="1" thickBot="1" x14ac:dyDescent="0.2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4"/>
      <c r="N5" s="455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413"/>
      <c r="W5" s="349"/>
      <c r="X5" s="349"/>
      <c r="Y5" s="413"/>
    </row>
    <row r="6" spans="1:34" ht="13.35" customHeight="1" thickBot="1" x14ac:dyDescent="0.2">
      <c r="A6" s="307"/>
      <c r="B6" s="308" t="s">
        <v>180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179</v>
      </c>
      <c r="I6" s="313" t="s">
        <v>174</v>
      </c>
      <c r="J6" s="313" t="s">
        <v>176</v>
      </c>
      <c r="K6" s="313" t="s">
        <v>183</v>
      </c>
      <c r="L6" s="313" t="s">
        <v>185</v>
      </c>
      <c r="N6" s="455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413"/>
      <c r="W6" s="349"/>
      <c r="X6" s="349"/>
      <c r="Y6" s="413"/>
    </row>
    <row r="7" spans="1:34" ht="13.35" customHeight="1" thickBot="1" x14ac:dyDescent="0.2">
      <c r="A7" s="314" t="s">
        <v>202</v>
      </c>
      <c r="B7" s="325" t="s">
        <v>214</v>
      </c>
      <c r="C7" s="383">
        <v>100</v>
      </c>
      <c r="D7" s="315">
        <f t="shared" ref="D7:D62" si="1">E7+F7+G7</f>
        <v>0</v>
      </c>
      <c r="E7" s="316"/>
      <c r="F7" s="317"/>
      <c r="G7" s="318"/>
      <c r="H7" s="326"/>
      <c r="I7" s="326"/>
      <c r="J7" s="192"/>
      <c r="K7" s="326"/>
      <c r="L7" s="326"/>
      <c r="N7" s="465"/>
      <c r="O7" s="220" t="s">
        <v>158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414"/>
      <c r="W7" s="350"/>
      <c r="X7" s="350"/>
      <c r="Y7" s="414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179</v>
      </c>
      <c r="I8" s="192" t="s">
        <v>174</v>
      </c>
      <c r="J8" s="192" t="s">
        <v>176</v>
      </c>
      <c r="K8" s="192" t="s">
        <v>183</v>
      </c>
      <c r="L8" s="192" t="s">
        <v>185</v>
      </c>
      <c r="N8" s="459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408"/>
      <c r="W8" s="344"/>
      <c r="X8" s="344"/>
      <c r="Y8" s="408"/>
    </row>
    <row r="9" spans="1:34" ht="13.35" customHeight="1" thickBot="1" x14ac:dyDescent="0.2">
      <c r="A9" s="111" t="s">
        <v>3</v>
      </c>
      <c r="B9" s="184" t="s">
        <v>189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91"/>
      <c r="J9" s="327"/>
      <c r="K9" s="327"/>
      <c r="L9" s="391"/>
      <c r="N9" s="457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415"/>
      <c r="W9" s="351"/>
      <c r="X9" s="351"/>
      <c r="Y9" s="415"/>
    </row>
    <row r="10" spans="1:34" ht="13.35" customHeight="1" x14ac:dyDescent="0.15">
      <c r="A10" s="459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92"/>
      <c r="J10" s="328"/>
      <c r="K10" s="328"/>
      <c r="L10" s="392"/>
      <c r="N10" s="459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408"/>
      <c r="W10" s="344"/>
      <c r="X10" s="344"/>
      <c r="Y10" s="408"/>
    </row>
    <row r="11" spans="1:34" ht="13.35" customHeight="1" thickBot="1" x14ac:dyDescent="0.2">
      <c r="A11" s="457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93"/>
      <c r="J11" s="329"/>
      <c r="K11" s="329"/>
      <c r="L11" s="393"/>
      <c r="N11" s="456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415"/>
      <c r="W11" s="351"/>
      <c r="X11" s="351"/>
      <c r="Y11" s="415"/>
    </row>
    <row r="12" spans="1:34" ht="13.35" customHeight="1" thickBot="1" x14ac:dyDescent="0.2">
      <c r="A12" s="111" t="s">
        <v>10</v>
      </c>
      <c r="B12" s="184" t="s">
        <v>193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94"/>
      <c r="J12" s="330"/>
      <c r="K12" s="330"/>
      <c r="L12" s="394"/>
      <c r="N12" s="457"/>
      <c r="O12" s="185" t="s">
        <v>138</v>
      </c>
      <c r="P12" s="118">
        <v>211</v>
      </c>
      <c r="Q12" s="105">
        <f t="shared" si="0"/>
        <v>2310</v>
      </c>
      <c r="R12" s="106">
        <v>990</v>
      </c>
      <c r="S12" s="107">
        <v>790</v>
      </c>
      <c r="T12" s="107">
        <v>530</v>
      </c>
      <c r="U12" s="352"/>
      <c r="V12" s="416"/>
      <c r="W12" s="352"/>
      <c r="X12" s="352"/>
      <c r="Y12" s="416"/>
    </row>
    <row r="13" spans="1:34" ht="13.35" customHeight="1" x14ac:dyDescent="0.15">
      <c r="A13" s="459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95"/>
      <c r="J13" s="331"/>
      <c r="K13" s="331"/>
      <c r="L13" s="395"/>
      <c r="N13" s="459" t="s">
        <v>115</v>
      </c>
      <c r="O13" s="147" t="s">
        <v>95</v>
      </c>
      <c r="P13" s="153">
        <v>212</v>
      </c>
      <c r="Q13" s="98">
        <f t="shared" si="0"/>
        <v>860</v>
      </c>
      <c r="R13" s="99">
        <v>490</v>
      </c>
      <c r="S13" s="100">
        <v>0</v>
      </c>
      <c r="T13" s="100">
        <v>370</v>
      </c>
      <c r="U13" s="344"/>
      <c r="V13" s="408"/>
      <c r="W13" s="344"/>
      <c r="X13" s="344"/>
      <c r="Y13" s="408"/>
    </row>
    <row r="14" spans="1:34" ht="13.35" customHeight="1" thickBot="1" x14ac:dyDescent="0.2">
      <c r="A14" s="456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96"/>
      <c r="J14" s="332"/>
      <c r="K14" s="332"/>
      <c r="L14" s="396"/>
      <c r="N14" s="457"/>
      <c r="O14" s="128" t="s">
        <v>114</v>
      </c>
      <c r="P14" s="154">
        <v>213</v>
      </c>
      <c r="Q14" s="105">
        <f t="shared" si="0"/>
        <v>2990</v>
      </c>
      <c r="R14" s="106">
        <v>1580</v>
      </c>
      <c r="S14" s="107">
        <v>790</v>
      </c>
      <c r="T14" s="107">
        <v>620</v>
      </c>
      <c r="U14" s="345"/>
      <c r="V14" s="409"/>
      <c r="W14" s="345"/>
      <c r="X14" s="345"/>
      <c r="Y14" s="409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94"/>
      <c r="J15" s="330"/>
      <c r="K15" s="330"/>
      <c r="L15" s="394"/>
      <c r="N15" s="121" t="s">
        <v>116</v>
      </c>
      <c r="O15" s="155" t="s">
        <v>159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407"/>
      <c r="W15" s="343"/>
      <c r="X15" s="343"/>
      <c r="Y15" s="407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94"/>
      <c r="J16" s="330"/>
      <c r="K16" s="330"/>
      <c r="L16" s="394"/>
      <c r="N16" s="459" t="s">
        <v>96</v>
      </c>
      <c r="O16" s="188" t="s">
        <v>28</v>
      </c>
      <c r="P16" s="189">
        <v>215</v>
      </c>
      <c r="Q16" s="9">
        <f>R16+S16+T16</f>
        <v>3050</v>
      </c>
      <c r="R16" s="190">
        <v>2910</v>
      </c>
      <c r="S16" s="44">
        <v>0</v>
      </c>
      <c r="T16" s="44">
        <v>140</v>
      </c>
      <c r="U16" s="353"/>
      <c r="V16" s="417"/>
      <c r="W16" s="353"/>
      <c r="X16" s="353"/>
      <c r="Y16" s="419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94"/>
      <c r="J17" s="330"/>
      <c r="K17" s="330"/>
      <c r="L17" s="394"/>
      <c r="N17" s="457"/>
      <c r="O17" s="385" t="s">
        <v>136</v>
      </c>
      <c r="P17" s="118">
        <v>208</v>
      </c>
      <c r="Q17" s="9">
        <f>R17+S17+T17</f>
        <v>2370</v>
      </c>
      <c r="R17" s="186">
        <v>870</v>
      </c>
      <c r="S17" s="386">
        <v>800</v>
      </c>
      <c r="T17" s="187">
        <v>700</v>
      </c>
      <c r="U17" s="354"/>
      <c r="V17" s="418"/>
      <c r="W17" s="354"/>
      <c r="X17" s="354"/>
      <c r="Y17" s="418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1410</v>
      </c>
      <c r="E18" s="115">
        <v>1410</v>
      </c>
      <c r="F18" s="116">
        <v>0</v>
      </c>
      <c r="G18" s="117">
        <v>0</v>
      </c>
      <c r="H18" s="330"/>
      <c r="I18" s="394"/>
      <c r="J18" s="330"/>
      <c r="K18" s="330"/>
      <c r="L18" s="394"/>
      <c r="N18" s="459" t="s">
        <v>97</v>
      </c>
      <c r="O18" s="229" t="s">
        <v>140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92"/>
      <c r="W18" s="328"/>
      <c r="X18" s="328"/>
      <c r="Y18" s="392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94"/>
      <c r="J19" s="330"/>
      <c r="K19" s="330"/>
      <c r="L19" s="394"/>
      <c r="N19" s="455"/>
      <c r="O19" s="78" t="s">
        <v>160</v>
      </c>
      <c r="P19" s="83">
        <v>218</v>
      </c>
      <c r="Q19" s="16">
        <f t="shared" si="0"/>
        <v>2100</v>
      </c>
      <c r="R19" s="17">
        <v>1930</v>
      </c>
      <c r="S19" s="18">
        <v>0</v>
      </c>
      <c r="T19" s="18">
        <v>170</v>
      </c>
      <c r="U19" s="351"/>
      <c r="V19" s="415"/>
      <c r="W19" s="351"/>
      <c r="X19" s="351"/>
      <c r="Y19" s="415"/>
    </row>
    <row r="20" spans="1:25" ht="13.35" customHeight="1" thickBot="1" x14ac:dyDescent="0.2">
      <c r="A20" s="294" t="s">
        <v>23</v>
      </c>
      <c r="B20" s="184" t="s">
        <v>188</v>
      </c>
      <c r="C20" s="113">
        <v>112</v>
      </c>
      <c r="D20" s="114">
        <f>E20+F20+G20</f>
        <v>3430</v>
      </c>
      <c r="E20" s="115">
        <v>2630</v>
      </c>
      <c r="F20" s="116">
        <v>30</v>
      </c>
      <c r="G20" s="117">
        <v>770</v>
      </c>
      <c r="H20" s="330"/>
      <c r="I20" s="394"/>
      <c r="J20" s="330"/>
      <c r="K20" s="330"/>
      <c r="L20" s="394"/>
      <c r="N20" s="465"/>
      <c r="O20" s="152" t="s">
        <v>31</v>
      </c>
      <c r="P20" s="154">
        <v>219</v>
      </c>
      <c r="Q20" s="105">
        <f t="shared" si="0"/>
        <v>2190</v>
      </c>
      <c r="R20" s="106">
        <v>1210</v>
      </c>
      <c r="S20" s="107">
        <v>120</v>
      </c>
      <c r="T20" s="107">
        <v>860</v>
      </c>
      <c r="U20" s="345"/>
      <c r="V20" s="409"/>
      <c r="W20" s="345"/>
      <c r="X20" s="345"/>
      <c r="Y20" s="409"/>
    </row>
    <row r="21" spans="1:25" ht="13.35" customHeight="1" thickBot="1" x14ac:dyDescent="0.2">
      <c r="A21" s="459" t="s">
        <v>24</v>
      </c>
      <c r="B21" s="96" t="s">
        <v>25</v>
      </c>
      <c r="C21" s="97">
        <v>113</v>
      </c>
      <c r="D21" s="98">
        <f t="shared" si="1"/>
        <v>1580</v>
      </c>
      <c r="E21" s="99">
        <v>1110</v>
      </c>
      <c r="F21" s="100">
        <v>0</v>
      </c>
      <c r="G21" s="101">
        <v>470</v>
      </c>
      <c r="H21" s="328"/>
      <c r="I21" s="392"/>
      <c r="J21" s="328"/>
      <c r="K21" s="328"/>
      <c r="L21" s="392"/>
      <c r="N21" s="121" t="s">
        <v>113</v>
      </c>
      <c r="O21" s="155" t="s">
        <v>161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407"/>
      <c r="W21" s="343"/>
      <c r="X21" s="343"/>
      <c r="Y21" s="407"/>
    </row>
    <row r="22" spans="1:25" ht="13.35" customHeight="1" x14ac:dyDescent="0.15">
      <c r="A22" s="456"/>
      <c r="B22" s="19" t="s">
        <v>26</v>
      </c>
      <c r="C22" s="84">
        <v>114</v>
      </c>
      <c r="D22" s="16">
        <f t="shared" si="1"/>
        <v>1560</v>
      </c>
      <c r="E22" s="17">
        <v>1050</v>
      </c>
      <c r="F22" s="18">
        <v>140</v>
      </c>
      <c r="G22" s="20">
        <v>370</v>
      </c>
      <c r="H22" s="333"/>
      <c r="I22" s="397"/>
      <c r="J22" s="333"/>
      <c r="K22" s="333"/>
      <c r="L22" s="397"/>
      <c r="N22" s="460" t="s">
        <v>196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408"/>
      <c r="W22" s="344"/>
      <c r="X22" s="344"/>
      <c r="Y22" s="408"/>
    </row>
    <row r="23" spans="1:25" ht="13.35" customHeight="1" thickBot="1" x14ac:dyDescent="0.2">
      <c r="A23" s="457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93"/>
      <c r="J23" s="329"/>
      <c r="K23" s="329"/>
      <c r="L23" s="393"/>
      <c r="N23" s="461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415"/>
      <c r="W23" s="351"/>
      <c r="X23" s="351"/>
      <c r="Y23" s="415"/>
    </row>
    <row r="24" spans="1:25" ht="13.35" customHeight="1" x14ac:dyDescent="0.15">
      <c r="A24" s="459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92"/>
      <c r="J24" s="328"/>
      <c r="K24" s="328"/>
      <c r="L24" s="392"/>
      <c r="N24" s="461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415"/>
      <c r="W24" s="351"/>
      <c r="X24" s="351"/>
      <c r="Y24" s="415"/>
    </row>
    <row r="25" spans="1:25" ht="13.35" customHeight="1" thickBot="1" x14ac:dyDescent="0.2">
      <c r="A25" s="457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93"/>
      <c r="J25" s="329"/>
      <c r="K25" s="329"/>
      <c r="L25" s="393"/>
      <c r="N25" s="462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409"/>
      <c r="W25" s="345"/>
      <c r="X25" s="345"/>
      <c r="Y25" s="409"/>
    </row>
    <row r="26" spans="1:25" ht="13.35" customHeight="1" x14ac:dyDescent="0.15">
      <c r="A26" s="14" t="s">
        <v>109</v>
      </c>
      <c r="B26" s="181" t="s">
        <v>173</v>
      </c>
      <c r="C26" s="109">
        <v>118</v>
      </c>
      <c r="D26" s="110">
        <f t="shared" si="1"/>
        <v>2810</v>
      </c>
      <c r="E26" s="72">
        <v>1030</v>
      </c>
      <c r="F26" s="182">
        <v>950</v>
      </c>
      <c r="G26" s="126">
        <v>830</v>
      </c>
      <c r="H26" s="334"/>
      <c r="I26" s="398"/>
      <c r="J26" s="334"/>
      <c r="K26" s="334"/>
      <c r="L26" s="398"/>
      <c r="N26" s="23"/>
      <c r="O26" s="157" t="s">
        <v>42</v>
      </c>
      <c r="P26" s="158"/>
      <c r="Q26" s="159">
        <f>SUM(Q4:Q25)</f>
        <v>36510</v>
      </c>
      <c r="R26" s="32">
        <f>SUM(R4:R25)</f>
        <v>24410</v>
      </c>
      <c r="S26" s="33">
        <f>SUM(S4:S25)</f>
        <v>4710</v>
      </c>
      <c r="T26" s="33">
        <f>SUM(T4:T25)</f>
        <v>7390</v>
      </c>
      <c r="U26" s="355"/>
      <c r="V26" s="379"/>
      <c r="W26" s="355"/>
      <c r="X26" s="355"/>
      <c r="Y26" s="379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93"/>
      <c r="J27" s="329"/>
      <c r="K27" s="329"/>
      <c r="L27" s="393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459" t="s">
        <v>30</v>
      </c>
      <c r="B28" s="133" t="s">
        <v>102</v>
      </c>
      <c r="C28" s="134">
        <v>120</v>
      </c>
      <c r="D28" s="135">
        <f t="shared" si="1"/>
        <v>1270</v>
      </c>
      <c r="E28" s="136">
        <v>940</v>
      </c>
      <c r="F28" s="137">
        <v>30</v>
      </c>
      <c r="G28" s="138">
        <v>300</v>
      </c>
      <c r="H28" s="335"/>
      <c r="I28" s="399"/>
      <c r="J28" s="335"/>
      <c r="K28" s="335"/>
      <c r="L28" s="399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179</v>
      </c>
      <c r="V28" s="73" t="s">
        <v>174</v>
      </c>
      <c r="W28" s="73" t="s">
        <v>176</v>
      </c>
      <c r="X28" s="73" t="s">
        <v>183</v>
      </c>
      <c r="Y28" s="73" t="s">
        <v>185</v>
      </c>
    </row>
    <row r="29" spans="1:25" ht="13.35" customHeight="1" thickBot="1" x14ac:dyDescent="0.2">
      <c r="A29" s="457"/>
      <c r="B29" s="139" t="s">
        <v>170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400"/>
      <c r="J29" s="336"/>
      <c r="K29" s="336"/>
      <c r="L29" s="400"/>
      <c r="N29" s="464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420"/>
      <c r="W29" s="356"/>
      <c r="X29" s="356"/>
      <c r="Y29" s="420"/>
    </row>
    <row r="30" spans="1:25" ht="13.35" customHeight="1" x14ac:dyDescent="0.15">
      <c r="A30" s="459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337"/>
      <c r="I30" s="401"/>
      <c r="J30" s="337"/>
      <c r="K30" s="337"/>
      <c r="L30" s="401"/>
      <c r="N30" s="456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421"/>
      <c r="W30" s="357"/>
      <c r="X30" s="357"/>
      <c r="Y30" s="421"/>
    </row>
    <row r="31" spans="1:25" ht="13.35" customHeight="1" x14ac:dyDescent="0.15">
      <c r="A31" s="456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402"/>
      <c r="J31" s="338"/>
      <c r="K31" s="338"/>
      <c r="L31" s="402"/>
      <c r="N31" s="456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421"/>
      <c r="W31" s="357"/>
      <c r="X31" s="357"/>
      <c r="Y31" s="421"/>
    </row>
    <row r="32" spans="1:25" ht="13.35" customHeight="1" thickBot="1" x14ac:dyDescent="0.2">
      <c r="A32" s="457"/>
      <c r="B32" s="128" t="s">
        <v>38</v>
      </c>
      <c r="C32" s="104">
        <v>123</v>
      </c>
      <c r="D32" s="105">
        <f t="shared" si="1"/>
        <v>860</v>
      </c>
      <c r="E32" s="129">
        <v>530</v>
      </c>
      <c r="F32" s="130">
        <v>70</v>
      </c>
      <c r="G32" s="131">
        <v>260</v>
      </c>
      <c r="H32" s="339"/>
      <c r="I32" s="403"/>
      <c r="J32" s="339"/>
      <c r="K32" s="339"/>
      <c r="L32" s="403"/>
      <c r="N32" s="457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422"/>
      <c r="W32" s="358"/>
      <c r="X32" s="358"/>
      <c r="Y32" s="422"/>
    </row>
    <row r="33" spans="1:25" ht="13.35" customHeight="1" x14ac:dyDescent="0.15">
      <c r="A33" s="459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401"/>
      <c r="J33" s="337"/>
      <c r="K33" s="337"/>
      <c r="L33" s="401"/>
      <c r="N33" s="298" t="s">
        <v>197</v>
      </c>
      <c r="O33" s="143" t="s">
        <v>215</v>
      </c>
      <c r="P33" s="153">
        <v>305</v>
      </c>
      <c r="Q33" s="162">
        <f t="shared" si="2"/>
        <v>2110</v>
      </c>
      <c r="R33" s="99">
        <v>1380</v>
      </c>
      <c r="S33" s="163">
        <v>0</v>
      </c>
      <c r="T33" s="163">
        <v>730</v>
      </c>
      <c r="U33" s="359"/>
      <c r="V33" s="423"/>
      <c r="W33" s="359"/>
      <c r="X33" s="359"/>
      <c r="Y33" s="423"/>
    </row>
    <row r="34" spans="1:25" ht="13.35" customHeight="1" x14ac:dyDescent="0.15">
      <c r="A34" s="456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402"/>
      <c r="J34" s="338"/>
      <c r="K34" s="338"/>
      <c r="L34" s="402"/>
      <c r="N34" s="455" t="s">
        <v>198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424"/>
      <c r="W34" s="360"/>
      <c r="X34" s="360"/>
      <c r="Y34" s="424"/>
    </row>
    <row r="35" spans="1:25" ht="13.35" customHeight="1" x14ac:dyDescent="0.15">
      <c r="A35" s="456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402"/>
      <c r="J35" s="338"/>
      <c r="K35" s="338"/>
      <c r="L35" s="402"/>
      <c r="N35" s="455"/>
      <c r="O35" s="225" t="s">
        <v>83</v>
      </c>
      <c r="P35" s="83">
        <v>308</v>
      </c>
      <c r="Q35" s="71">
        <f t="shared" si="2"/>
        <v>1340</v>
      </c>
      <c r="R35" s="17">
        <v>690</v>
      </c>
      <c r="S35" s="69">
        <v>0</v>
      </c>
      <c r="T35" s="69">
        <v>650</v>
      </c>
      <c r="U35" s="361"/>
      <c r="V35" s="425"/>
      <c r="W35" s="361"/>
      <c r="X35" s="361"/>
      <c r="Y35" s="425"/>
    </row>
    <row r="36" spans="1:25" ht="13.35" customHeight="1" thickBot="1" x14ac:dyDescent="0.2">
      <c r="A36" s="457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339"/>
      <c r="I36" s="403"/>
      <c r="J36" s="339"/>
      <c r="K36" s="339"/>
      <c r="L36" s="403"/>
      <c r="N36" s="465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426"/>
      <c r="W36" s="362"/>
      <c r="X36" s="362"/>
      <c r="Y36" s="426"/>
    </row>
    <row r="37" spans="1:25" ht="13.35" customHeight="1" x14ac:dyDescent="0.15">
      <c r="A37" s="459" t="s">
        <v>47</v>
      </c>
      <c r="B37" s="147" t="s">
        <v>91</v>
      </c>
      <c r="C37" s="97">
        <v>128</v>
      </c>
      <c r="D37" s="98">
        <f t="shared" si="1"/>
        <v>2370</v>
      </c>
      <c r="E37" s="144">
        <v>1950</v>
      </c>
      <c r="F37" s="145">
        <v>150</v>
      </c>
      <c r="G37" s="146">
        <v>270</v>
      </c>
      <c r="H37" s="340"/>
      <c r="I37" s="404"/>
      <c r="J37" s="340"/>
      <c r="K37" s="340"/>
      <c r="L37" s="404"/>
      <c r="N37" s="459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427"/>
      <c r="W37" s="363"/>
      <c r="X37" s="363"/>
      <c r="Y37" s="427"/>
    </row>
    <row r="38" spans="1:25" ht="13.35" customHeight="1" thickBot="1" x14ac:dyDescent="0.2">
      <c r="A38" s="457"/>
      <c r="B38" s="128" t="s">
        <v>92</v>
      </c>
      <c r="C38" s="104">
        <v>129</v>
      </c>
      <c r="D38" s="105">
        <f t="shared" si="1"/>
        <v>330</v>
      </c>
      <c r="E38" s="129">
        <v>250</v>
      </c>
      <c r="F38" s="130">
        <v>0</v>
      </c>
      <c r="G38" s="131">
        <v>80</v>
      </c>
      <c r="H38" s="339"/>
      <c r="I38" s="403"/>
      <c r="J38" s="339"/>
      <c r="K38" s="339"/>
      <c r="L38" s="403"/>
      <c r="N38" s="457"/>
      <c r="O38" s="128" t="s">
        <v>216</v>
      </c>
      <c r="P38" s="154">
        <v>312</v>
      </c>
      <c r="Q38" s="160">
        <f t="shared" si="2"/>
        <v>1860</v>
      </c>
      <c r="R38" s="106">
        <v>1240</v>
      </c>
      <c r="S38" s="164">
        <v>0</v>
      </c>
      <c r="T38" s="164">
        <v>620</v>
      </c>
      <c r="U38" s="364"/>
      <c r="V38" s="428"/>
      <c r="W38" s="364"/>
      <c r="X38" s="364"/>
      <c r="Y38" s="428"/>
    </row>
    <row r="39" spans="1:25" ht="13.35" customHeight="1" thickBot="1" x14ac:dyDescent="0.2">
      <c r="A39" s="455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404"/>
      <c r="J39" s="340"/>
      <c r="K39" s="340"/>
      <c r="L39" s="404"/>
      <c r="N39" s="120" t="s">
        <v>64</v>
      </c>
      <c r="O39" s="226" t="s">
        <v>217</v>
      </c>
      <c r="P39" s="156">
        <v>313</v>
      </c>
      <c r="Q39" s="193">
        <f t="shared" si="2"/>
        <v>1010</v>
      </c>
      <c r="R39" s="194">
        <v>650</v>
      </c>
      <c r="S39" s="195">
        <v>0</v>
      </c>
      <c r="T39" s="195">
        <v>360</v>
      </c>
      <c r="U39" s="365"/>
      <c r="V39" s="429"/>
      <c r="W39" s="365"/>
      <c r="X39" s="365"/>
      <c r="Y39" s="429"/>
    </row>
    <row r="40" spans="1:25" ht="13.35" customHeight="1" x14ac:dyDescent="0.15">
      <c r="A40" s="456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402"/>
      <c r="J40" s="338"/>
      <c r="K40" s="338"/>
      <c r="L40" s="402"/>
      <c r="N40" s="166"/>
      <c r="O40" s="157" t="s">
        <v>42</v>
      </c>
      <c r="P40" s="167"/>
      <c r="Q40" s="86">
        <f>SUM(Q29:Q39)</f>
        <v>17340</v>
      </c>
      <c r="R40" s="32">
        <f>SUM(R29:R39)</f>
        <v>10150</v>
      </c>
      <c r="S40" s="151">
        <f>SUM(S29:S39)</f>
        <v>1170</v>
      </c>
      <c r="T40" s="151">
        <f>SUM(T29:T39)</f>
        <v>6020</v>
      </c>
      <c r="U40" s="34"/>
      <c r="V40" s="430"/>
      <c r="W40" s="34"/>
      <c r="X40" s="34"/>
      <c r="Y40" s="430"/>
    </row>
    <row r="41" spans="1:25" ht="13.35" customHeight="1" x14ac:dyDescent="0.15">
      <c r="A41" s="456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402"/>
      <c r="J41" s="338"/>
      <c r="K41" s="338"/>
      <c r="L41" s="402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457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403"/>
      <c r="J42" s="339"/>
      <c r="K42" s="339"/>
      <c r="L42" s="403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179</v>
      </c>
      <c r="V42" s="73" t="s">
        <v>174</v>
      </c>
      <c r="W42" s="73" t="s">
        <v>176</v>
      </c>
      <c r="X42" s="73" t="s">
        <v>183</v>
      </c>
      <c r="Y42" s="73" t="s">
        <v>185</v>
      </c>
    </row>
    <row r="43" spans="1:25" ht="13.35" customHeight="1" x14ac:dyDescent="0.15">
      <c r="A43" s="459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401"/>
      <c r="J43" s="337"/>
      <c r="K43" s="337"/>
      <c r="L43" s="401"/>
      <c r="N43" s="464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431"/>
      <c r="W43" s="366"/>
      <c r="X43" s="366"/>
      <c r="Y43" s="376"/>
    </row>
    <row r="44" spans="1:25" ht="13.35" customHeight="1" thickBot="1" x14ac:dyDescent="0.2">
      <c r="A44" s="456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97"/>
      <c r="J44" s="333"/>
      <c r="K44" s="333"/>
      <c r="L44" s="397"/>
      <c r="N44" s="455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428"/>
      <c r="W44" s="364"/>
      <c r="X44" s="364"/>
      <c r="Y44" s="409"/>
    </row>
    <row r="45" spans="1:25" ht="13.35" customHeight="1" thickBot="1" x14ac:dyDescent="0.2">
      <c r="A45" s="457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403"/>
      <c r="J45" s="339"/>
      <c r="K45" s="339"/>
      <c r="L45" s="403"/>
      <c r="N45" s="294" t="s">
        <v>104</v>
      </c>
      <c r="O45" s="236" t="s">
        <v>142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427"/>
      <c r="W45" s="363"/>
      <c r="X45" s="363"/>
      <c r="Y45" s="408"/>
    </row>
    <row r="46" spans="1:25" ht="13.35" customHeight="1" x14ac:dyDescent="0.15">
      <c r="A46" s="459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92"/>
      <c r="J46" s="328"/>
      <c r="K46" s="328"/>
      <c r="L46" s="392"/>
      <c r="N46" s="459" t="s">
        <v>105</v>
      </c>
      <c r="O46" s="236" t="s">
        <v>141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427"/>
      <c r="W46" s="363"/>
      <c r="X46" s="363"/>
      <c r="Y46" s="408"/>
    </row>
    <row r="47" spans="1:25" ht="13.35" customHeight="1" thickBot="1" x14ac:dyDescent="0.2">
      <c r="A47" s="457"/>
      <c r="B47" s="128" t="s">
        <v>155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405"/>
      <c r="J47" s="341"/>
      <c r="K47" s="341"/>
      <c r="L47" s="405"/>
      <c r="N47" s="456"/>
      <c r="O47" s="248" t="s">
        <v>76</v>
      </c>
      <c r="P47" s="249">
        <v>406</v>
      </c>
      <c r="Q47" s="250">
        <f t="shared" si="3"/>
        <v>2920</v>
      </c>
      <c r="R47" s="52">
        <v>1370</v>
      </c>
      <c r="S47" s="53">
        <v>680</v>
      </c>
      <c r="T47" s="53">
        <v>870</v>
      </c>
      <c r="U47" s="368"/>
      <c r="V47" s="432"/>
      <c r="W47" s="368"/>
      <c r="X47" s="368"/>
      <c r="Y47" s="435"/>
    </row>
    <row r="48" spans="1:25" ht="13.35" customHeight="1" thickBot="1" x14ac:dyDescent="0.2">
      <c r="A48" s="295" t="s">
        <v>111</v>
      </c>
      <c r="B48" s="288" t="s">
        <v>191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406"/>
      <c r="J48" s="342"/>
      <c r="K48" s="342"/>
      <c r="L48" s="406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433"/>
      <c r="W48" s="369"/>
      <c r="X48" s="369"/>
      <c r="Y48" s="407"/>
    </row>
    <row r="49" spans="1:25" ht="13.35" customHeight="1" thickBot="1" x14ac:dyDescent="0.2">
      <c r="A49" s="294" t="s">
        <v>112</v>
      </c>
      <c r="B49" s="226" t="s">
        <v>192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407"/>
      <c r="J49" s="343"/>
      <c r="K49" s="343"/>
      <c r="L49" s="407"/>
      <c r="N49" s="120" t="s">
        <v>151</v>
      </c>
      <c r="O49" s="184" t="s">
        <v>187</v>
      </c>
      <c r="P49" s="172">
        <v>411</v>
      </c>
      <c r="Q49" s="117">
        <f t="shared" si="3"/>
        <v>2830</v>
      </c>
      <c r="R49" s="115">
        <v>2490</v>
      </c>
      <c r="S49" s="116">
        <v>0</v>
      </c>
      <c r="T49" s="116">
        <v>340</v>
      </c>
      <c r="U49" s="370"/>
      <c r="V49" s="434"/>
      <c r="W49" s="370"/>
      <c r="X49" s="370"/>
      <c r="Y49" s="407"/>
    </row>
    <row r="50" spans="1:25" ht="13.35" customHeight="1" thickBot="1" x14ac:dyDescent="0.2">
      <c r="A50" s="459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408"/>
      <c r="J50" s="344"/>
      <c r="K50" s="344"/>
      <c r="L50" s="408"/>
      <c r="N50" s="120" t="s">
        <v>88</v>
      </c>
      <c r="O50" s="184" t="s">
        <v>166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433"/>
      <c r="W50" s="369"/>
      <c r="X50" s="369"/>
      <c r="Y50" s="407"/>
    </row>
    <row r="51" spans="1:25" ht="13.35" customHeight="1" thickBot="1" x14ac:dyDescent="0.2">
      <c r="A51" s="457"/>
      <c r="B51" s="128" t="s">
        <v>65</v>
      </c>
      <c r="C51" s="104">
        <v>142</v>
      </c>
      <c r="D51" s="105">
        <f t="shared" si="1"/>
        <v>2060</v>
      </c>
      <c r="E51" s="129">
        <v>1570</v>
      </c>
      <c r="F51" s="130">
        <v>0</v>
      </c>
      <c r="G51" s="131">
        <v>490</v>
      </c>
      <c r="H51" s="345"/>
      <c r="I51" s="409"/>
      <c r="J51" s="345"/>
      <c r="K51" s="345"/>
      <c r="L51" s="409"/>
      <c r="N51" s="120" t="s">
        <v>80</v>
      </c>
      <c r="O51" s="184" t="s">
        <v>169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434"/>
      <c r="W51" s="370"/>
      <c r="X51" s="370"/>
      <c r="Y51" s="407"/>
    </row>
    <row r="52" spans="1:25" ht="13.35" customHeight="1" x14ac:dyDescent="0.15">
      <c r="A52" s="459" t="s">
        <v>66</v>
      </c>
      <c r="B52" s="143" t="s">
        <v>206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401"/>
      <c r="J52" s="337"/>
      <c r="K52" s="337"/>
      <c r="L52" s="401"/>
      <c r="N52" s="13"/>
      <c r="O52" s="175" t="s">
        <v>42</v>
      </c>
      <c r="P52" s="176"/>
      <c r="Q52" s="149">
        <f>SUM(Q43:Q51)</f>
        <v>21240</v>
      </c>
      <c r="R52" s="150">
        <f>SUM(R43:R51)</f>
        <v>14910</v>
      </c>
      <c r="S52" s="151">
        <f>SUM(S43:S51)</f>
        <v>1520</v>
      </c>
      <c r="T52" s="151">
        <f>SUM(T43:T51)</f>
        <v>4810</v>
      </c>
      <c r="U52" s="34"/>
      <c r="V52" s="430"/>
      <c r="W52" s="34"/>
      <c r="X52" s="34"/>
      <c r="Y52" s="430"/>
    </row>
    <row r="53" spans="1:25" ht="13.35" customHeight="1" x14ac:dyDescent="0.15">
      <c r="A53" s="456"/>
      <c r="B53" s="21" t="s">
        <v>205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402"/>
      <c r="J53" s="338"/>
      <c r="K53" s="338"/>
      <c r="L53" s="402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56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402"/>
      <c r="J54" s="338"/>
      <c r="K54" s="338"/>
      <c r="L54" s="402"/>
      <c r="N54" s="4"/>
      <c r="O54" s="5" t="s">
        <v>152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179</v>
      </c>
      <c r="V54" s="73" t="s">
        <v>174</v>
      </c>
      <c r="W54" s="73" t="s">
        <v>176</v>
      </c>
      <c r="X54" s="73" t="s">
        <v>183</v>
      </c>
      <c r="Y54" s="73" t="s">
        <v>185</v>
      </c>
    </row>
    <row r="55" spans="1:25" ht="13.35" customHeight="1" thickBot="1" x14ac:dyDescent="0.2">
      <c r="A55" s="457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403"/>
      <c r="J55" s="339"/>
      <c r="K55" s="339"/>
      <c r="L55" s="403"/>
      <c r="N55" s="464" t="s">
        <v>184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436"/>
      <c r="W55" s="371"/>
      <c r="X55" s="371"/>
      <c r="Y55" s="436"/>
    </row>
    <row r="56" spans="1:25" ht="13.35" customHeight="1" thickBot="1" x14ac:dyDescent="0.2">
      <c r="A56" s="459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401"/>
      <c r="J56" s="337"/>
      <c r="K56" s="337"/>
      <c r="L56" s="401"/>
      <c r="N56" s="465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437"/>
      <c r="W56" s="372"/>
      <c r="X56" s="372"/>
      <c r="Y56" s="441"/>
    </row>
    <row r="57" spans="1:25" ht="13.35" customHeight="1" x14ac:dyDescent="0.15">
      <c r="A57" s="456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402"/>
      <c r="J57" s="338"/>
      <c r="K57" s="338"/>
      <c r="L57" s="402"/>
      <c r="N57" s="459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438"/>
      <c r="W57" s="373"/>
      <c r="X57" s="373"/>
      <c r="Y57" s="410"/>
    </row>
    <row r="58" spans="1:25" ht="13.35" customHeight="1" thickBot="1" x14ac:dyDescent="0.2">
      <c r="A58" s="457"/>
      <c r="B58" s="128" t="s">
        <v>72</v>
      </c>
      <c r="C58" s="104">
        <v>149</v>
      </c>
      <c r="D58" s="105">
        <f t="shared" si="1"/>
        <v>1820</v>
      </c>
      <c r="E58" s="129">
        <v>1240</v>
      </c>
      <c r="F58" s="130">
        <v>0</v>
      </c>
      <c r="G58" s="131">
        <v>580</v>
      </c>
      <c r="H58" s="339"/>
      <c r="I58" s="403"/>
      <c r="J58" s="339"/>
      <c r="K58" s="339"/>
      <c r="L58" s="403"/>
      <c r="N58" s="455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439"/>
      <c r="W58" s="374"/>
      <c r="X58" s="374"/>
      <c r="Y58" s="439"/>
    </row>
    <row r="59" spans="1:25" ht="13.35" customHeight="1" thickBot="1" x14ac:dyDescent="0.2">
      <c r="A59" s="459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401"/>
      <c r="J59" s="337"/>
      <c r="K59" s="337"/>
      <c r="L59" s="401"/>
      <c r="N59" s="299" t="s">
        <v>199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437"/>
      <c r="W59" s="372"/>
      <c r="X59" s="372"/>
      <c r="Y59" s="437"/>
    </row>
    <row r="60" spans="1:25" ht="13.35" customHeight="1" thickBot="1" x14ac:dyDescent="0.2">
      <c r="A60" s="456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338"/>
      <c r="I60" s="402"/>
      <c r="J60" s="338"/>
      <c r="K60" s="338"/>
      <c r="L60" s="402"/>
      <c r="N60" s="120" t="s">
        <v>122</v>
      </c>
      <c r="O60" s="191" t="s">
        <v>162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91"/>
      <c r="W60" s="327"/>
      <c r="X60" s="327"/>
      <c r="Y60" s="391"/>
    </row>
    <row r="61" spans="1:25" ht="13.35" customHeight="1" x14ac:dyDescent="0.15">
      <c r="A61" s="456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402"/>
      <c r="J61" s="338"/>
      <c r="K61" s="338"/>
      <c r="L61" s="402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440"/>
      <c r="W61" s="199"/>
      <c r="X61" s="199"/>
      <c r="Y61" s="440"/>
    </row>
    <row r="62" spans="1:25" ht="13.35" customHeight="1" thickBot="1" x14ac:dyDescent="0.2">
      <c r="A62" s="457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403"/>
      <c r="J62" s="339"/>
      <c r="K62" s="339"/>
      <c r="L62" s="403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459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410"/>
      <c r="J63" s="346"/>
      <c r="K63" s="346"/>
      <c r="L63" s="410"/>
      <c r="N63" s="257"/>
      <c r="O63" s="230" t="s">
        <v>168</v>
      </c>
      <c r="P63" s="258" t="s">
        <v>153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179</v>
      </c>
      <c r="V63" s="73" t="s">
        <v>174</v>
      </c>
      <c r="W63" s="73" t="s">
        <v>176</v>
      </c>
      <c r="X63" s="73" t="s">
        <v>183</v>
      </c>
      <c r="Y63" s="73" t="s">
        <v>185</v>
      </c>
    </row>
    <row r="64" spans="1:25" ht="13.5" customHeight="1" thickBot="1" x14ac:dyDescent="0.2">
      <c r="A64" s="465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409"/>
      <c r="J64" s="345"/>
      <c r="K64" s="345"/>
      <c r="L64" s="409"/>
      <c r="N64" s="259" t="s">
        <v>145</v>
      </c>
      <c r="O64" s="260" t="s">
        <v>143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375"/>
      <c r="V64" s="442"/>
      <c r="W64" s="375"/>
      <c r="X64" s="375"/>
      <c r="Y64" s="442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89850</v>
      </c>
      <c r="E65" s="24">
        <f>SUM(E9:E64)</f>
        <v>62690</v>
      </c>
      <c r="F65" s="256">
        <f>SUM(F9:F64)</f>
        <v>7530</v>
      </c>
      <c r="G65" s="256">
        <f>SUM(G9:G64)</f>
        <v>19630</v>
      </c>
      <c r="H65" s="347"/>
      <c r="I65" s="411"/>
      <c r="J65" s="347"/>
      <c r="K65" s="347"/>
      <c r="L65" s="411"/>
      <c r="N65" s="277" t="s">
        <v>146</v>
      </c>
      <c r="O65" s="155" t="s">
        <v>164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91"/>
      <c r="W65" s="327"/>
      <c r="X65" s="327"/>
      <c r="Y65" s="391"/>
    </row>
    <row r="66" spans="1:25" ht="13.5" customHeight="1" thickBot="1" x14ac:dyDescent="0.2">
      <c r="A66" s="466" t="s">
        <v>190</v>
      </c>
      <c r="B66" s="467"/>
      <c r="C66" s="467"/>
      <c r="D66" s="467"/>
      <c r="E66" s="467"/>
      <c r="F66" s="467"/>
      <c r="G66" s="467"/>
      <c r="H66" s="467"/>
      <c r="I66" s="467"/>
      <c r="J66" s="467"/>
      <c r="K66" s="467"/>
      <c r="L66" s="468"/>
      <c r="N66" s="262" t="s">
        <v>147</v>
      </c>
      <c r="O66" s="155" t="s">
        <v>163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91"/>
      <c r="W66" s="327"/>
      <c r="X66" s="327"/>
      <c r="Y66" s="391"/>
    </row>
    <row r="67" spans="1:25" ht="13.5" customHeight="1" thickBot="1" x14ac:dyDescent="0.2">
      <c r="A67" s="469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1"/>
      <c r="N67" s="262" t="s">
        <v>144</v>
      </c>
      <c r="O67" s="155" t="s">
        <v>175</v>
      </c>
      <c r="P67" s="172">
        <v>604</v>
      </c>
      <c r="Q67" s="261">
        <f t="shared" si="4"/>
        <v>2460</v>
      </c>
      <c r="R67" s="115">
        <v>1910</v>
      </c>
      <c r="S67" s="116">
        <v>0</v>
      </c>
      <c r="T67" s="116">
        <v>550</v>
      </c>
      <c r="U67" s="327"/>
      <c r="V67" s="391"/>
      <c r="W67" s="327"/>
      <c r="X67" s="327"/>
      <c r="Y67" s="391"/>
    </row>
    <row r="68" spans="1:25" ht="13.5" customHeight="1" x14ac:dyDescent="0.15">
      <c r="A68" s="493" t="s">
        <v>178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5"/>
      <c r="N68" s="263"/>
      <c r="O68" s="264" t="s">
        <v>42</v>
      </c>
      <c r="P68" s="216"/>
      <c r="Q68" s="86">
        <f>SUM(Q64:Q67)</f>
        <v>12130</v>
      </c>
      <c r="R68" s="219">
        <f>SUM(R64:R67)</f>
        <v>9720</v>
      </c>
      <c r="S68" s="159">
        <f>SUM(S64:S67)</f>
        <v>50</v>
      </c>
      <c r="T68" s="159">
        <f>SUM(T64:T67)</f>
        <v>2360</v>
      </c>
      <c r="U68" s="74"/>
      <c r="V68" s="443"/>
      <c r="W68" s="74"/>
      <c r="X68" s="74"/>
      <c r="Y68" s="443"/>
    </row>
    <row r="69" spans="1:25" ht="13.5" customHeight="1" x14ac:dyDescent="0.15">
      <c r="A69" s="496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8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90" t="s">
        <v>120</v>
      </c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2"/>
      <c r="N70" s="267"/>
      <c r="O70" s="268" t="s">
        <v>167</v>
      </c>
      <c r="P70" s="234" t="s">
        <v>154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179</v>
      </c>
      <c r="V70" s="73" t="s">
        <v>174</v>
      </c>
      <c r="W70" s="73" t="s">
        <v>176</v>
      </c>
      <c r="X70" s="73" t="s">
        <v>183</v>
      </c>
      <c r="Y70" s="73" t="s">
        <v>185</v>
      </c>
    </row>
    <row r="71" spans="1:25" ht="13.5" customHeight="1" thickBot="1" x14ac:dyDescent="0.2">
      <c r="A71" s="490"/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2"/>
      <c r="N71" s="269" t="s">
        <v>148</v>
      </c>
      <c r="O71" s="260" t="s">
        <v>165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375"/>
      <c r="V71" s="442"/>
      <c r="W71" s="375"/>
      <c r="X71" s="375"/>
      <c r="Y71" s="442"/>
    </row>
    <row r="72" spans="1:25" ht="13.5" customHeight="1" thickBot="1" x14ac:dyDescent="0.2">
      <c r="A72" s="490" t="s">
        <v>195</v>
      </c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2"/>
      <c r="N72" s="120" t="s">
        <v>149</v>
      </c>
      <c r="O72" s="155" t="s">
        <v>171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27"/>
      <c r="V72" s="391"/>
      <c r="W72" s="327"/>
      <c r="X72" s="327"/>
      <c r="Y72" s="391"/>
    </row>
    <row r="73" spans="1:25" ht="13.5" customHeight="1" thickBot="1" x14ac:dyDescent="0.2">
      <c r="A73" s="490"/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2"/>
      <c r="N73" s="120" t="s">
        <v>150</v>
      </c>
      <c r="O73" s="155" t="s">
        <v>172</v>
      </c>
      <c r="P73" s="172">
        <v>703</v>
      </c>
      <c r="Q73" s="114">
        <f>R73+S73+T73</f>
        <v>4220</v>
      </c>
      <c r="R73" s="115">
        <v>3030</v>
      </c>
      <c r="S73" s="116">
        <v>0</v>
      </c>
      <c r="T73" s="116">
        <v>1190</v>
      </c>
      <c r="U73" s="327"/>
      <c r="V73" s="391"/>
      <c r="W73" s="327"/>
      <c r="X73" s="327"/>
      <c r="Y73" s="391"/>
    </row>
    <row r="74" spans="1:25" ht="13.5" customHeight="1" thickBot="1" x14ac:dyDescent="0.2">
      <c r="A74" s="481" t="s">
        <v>203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3"/>
      <c r="N74" s="120" t="s">
        <v>156</v>
      </c>
      <c r="O74" s="155" t="s">
        <v>157</v>
      </c>
      <c r="P74" s="172">
        <v>704</v>
      </c>
      <c r="Q74" s="114">
        <f>R74+S74+T74</f>
        <v>3220</v>
      </c>
      <c r="R74" s="115">
        <v>3220</v>
      </c>
      <c r="S74" s="116">
        <v>0</v>
      </c>
      <c r="T74" s="116">
        <v>0</v>
      </c>
      <c r="U74" s="327"/>
      <c r="V74" s="391"/>
      <c r="W74" s="327"/>
      <c r="X74" s="327"/>
      <c r="Y74" s="444"/>
    </row>
    <row r="75" spans="1:25" ht="13.5" customHeight="1" x14ac:dyDescent="0.15">
      <c r="A75" s="484"/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6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430"/>
      <c r="W75" s="34"/>
      <c r="X75" s="34"/>
      <c r="Y75" s="430"/>
    </row>
    <row r="76" spans="1:25" ht="11.45" customHeight="1" x14ac:dyDescent="0.15">
      <c r="A76" s="487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9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204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186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179</v>
      </c>
      <c r="V77" s="73" t="s">
        <v>174</v>
      </c>
      <c r="W77" s="73" t="s">
        <v>176</v>
      </c>
      <c r="X77" s="73" t="s">
        <v>183</v>
      </c>
      <c r="Y77" s="73" t="s">
        <v>185</v>
      </c>
    </row>
    <row r="78" spans="1:25" ht="13.5" customHeight="1" x14ac:dyDescent="0.15">
      <c r="A78" s="274"/>
      <c r="B78" s="38"/>
      <c r="L78" s="42"/>
      <c r="N78" s="300" t="s">
        <v>201</v>
      </c>
      <c r="O78" s="278" t="s">
        <v>218</v>
      </c>
      <c r="P78" s="282">
        <v>801</v>
      </c>
      <c r="Q78" s="12">
        <f>R78+S78+T78</f>
        <v>1770</v>
      </c>
      <c r="R78" s="94">
        <v>910</v>
      </c>
      <c r="S78" s="94">
        <v>0</v>
      </c>
      <c r="T78" s="94">
        <v>860</v>
      </c>
      <c r="U78" s="371"/>
      <c r="V78" s="436"/>
      <c r="W78" s="371"/>
      <c r="X78" s="371"/>
      <c r="Y78" s="436"/>
    </row>
    <row r="79" spans="1:25" ht="13.5" customHeight="1" thickBot="1" x14ac:dyDescent="0.2">
      <c r="A79" s="274"/>
      <c r="B79" s="2"/>
      <c r="D79" s="499" t="s">
        <v>182</v>
      </c>
      <c r="E79" s="499"/>
      <c r="F79" s="500"/>
      <c r="G79" s="500"/>
      <c r="H79" s="500"/>
      <c r="I79" s="500"/>
      <c r="J79" s="500"/>
      <c r="K79" s="273" t="s">
        <v>181</v>
      </c>
      <c r="L79" s="42"/>
      <c r="N79" s="300" t="s">
        <v>200</v>
      </c>
      <c r="O79" s="127" t="s">
        <v>219</v>
      </c>
      <c r="P79" s="283">
        <v>802</v>
      </c>
      <c r="Q79" s="108">
        <f>R79+S79+T79</f>
        <v>2860</v>
      </c>
      <c r="R79" s="107">
        <v>1770</v>
      </c>
      <c r="S79" s="107">
        <v>70</v>
      </c>
      <c r="T79" s="107">
        <v>1020</v>
      </c>
      <c r="U79" s="345"/>
      <c r="V79" s="409"/>
      <c r="W79" s="345"/>
      <c r="X79" s="345"/>
      <c r="Y79" s="409"/>
    </row>
    <row r="80" spans="1:25" ht="13.5" customHeight="1" x14ac:dyDescent="0.15">
      <c r="A80" s="183"/>
      <c r="B80" s="179" t="s">
        <v>211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4630</v>
      </c>
      <c r="R80" s="198">
        <f>SUM(R78:R79)</f>
        <v>2680</v>
      </c>
      <c r="S80" s="198">
        <f>SUM(S78:S79)</f>
        <v>70</v>
      </c>
      <c r="T80" s="198">
        <f>SUM(T78:T79)</f>
        <v>1880</v>
      </c>
      <c r="U80" s="281"/>
      <c r="V80" s="445"/>
      <c r="W80" s="281"/>
      <c r="X80" s="281"/>
      <c r="Y80" s="445"/>
    </row>
    <row r="81" spans="1:25" ht="13.5" customHeight="1" x14ac:dyDescent="0.15">
      <c r="A81" s="183"/>
      <c r="B81" s="179" t="s">
        <v>210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209</v>
      </c>
      <c r="C82" s="57"/>
      <c r="D82"/>
      <c r="E82"/>
      <c r="L82" s="36"/>
      <c r="N82" s="27"/>
      <c r="O82" s="5" t="s">
        <v>177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179</v>
      </c>
      <c r="V82" s="73" t="s">
        <v>174</v>
      </c>
      <c r="W82" s="73" t="s">
        <v>176</v>
      </c>
      <c r="X82" s="73" t="s">
        <v>183</v>
      </c>
      <c r="Y82" s="73" t="s">
        <v>185</v>
      </c>
    </row>
    <row r="83" spans="1:25" ht="13.5" customHeight="1" x14ac:dyDescent="0.15">
      <c r="A83" s="475" t="s">
        <v>107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7"/>
      <c r="N83" s="276" t="s">
        <v>117</v>
      </c>
      <c r="O83" s="85" t="s">
        <v>194</v>
      </c>
      <c r="P83" s="249">
        <v>901</v>
      </c>
      <c r="Q83" s="66">
        <f>T83</f>
        <v>6210</v>
      </c>
      <c r="R83" s="67">
        <v>0</v>
      </c>
      <c r="S83" s="43">
        <v>0</v>
      </c>
      <c r="T83" s="49">
        <v>6210</v>
      </c>
      <c r="U83" s="367"/>
      <c r="V83" s="376"/>
      <c r="W83" s="367"/>
      <c r="X83" s="284"/>
      <c r="Y83" s="284"/>
    </row>
    <row r="84" spans="1:25" ht="13.5" customHeight="1" x14ac:dyDescent="0.15">
      <c r="A84" s="478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80"/>
      <c r="N84" s="272" t="s">
        <v>118</v>
      </c>
      <c r="O84" s="87" t="s">
        <v>62</v>
      </c>
      <c r="P84" s="203">
        <v>902</v>
      </c>
      <c r="Q84" s="88">
        <f>T84</f>
        <v>1710</v>
      </c>
      <c r="R84" s="89">
        <v>0</v>
      </c>
      <c r="S84" s="90">
        <v>0</v>
      </c>
      <c r="T84" s="91">
        <v>1710</v>
      </c>
      <c r="U84" s="377"/>
      <c r="V84" s="378"/>
      <c r="W84" s="377"/>
      <c r="X84" s="285"/>
      <c r="Y84" s="285"/>
    </row>
    <row r="85" spans="1:25" ht="13.5" customHeight="1" x14ac:dyDescent="0.15">
      <c r="A85" s="472" t="s">
        <v>207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4"/>
      <c r="N85" s="166"/>
      <c r="O85" s="157" t="s">
        <v>42</v>
      </c>
      <c r="P85" s="384"/>
      <c r="Q85" s="86">
        <f>SUM(Q83:Q84)</f>
        <v>7920</v>
      </c>
      <c r="R85" s="232">
        <f>SUM(R83:R84)</f>
        <v>0</v>
      </c>
      <c r="S85" s="233">
        <f>SUM(S83:S84)</f>
        <v>0</v>
      </c>
      <c r="T85" s="159">
        <f>SUM(T83:T84)</f>
        <v>7920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2025-06-19T23:14:17Z</dcterms:modified>
</cp:coreProperties>
</file>